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апрел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8" i="1" l="1"/>
  <c r="G18" i="1"/>
  <c r="E24" i="1" l="1"/>
  <c r="L22" i="1"/>
  <c r="K22" i="1"/>
  <c r="J22" i="1"/>
  <c r="E22" i="1"/>
  <c r="D22" i="1"/>
  <c r="C22" i="1"/>
  <c r="E21" i="1"/>
  <c r="F20" i="1"/>
  <c r="E20" i="1"/>
  <c r="L16" i="1"/>
  <c r="L15" i="1"/>
  <c r="L14" i="1"/>
  <c r="G17" i="1"/>
  <c r="F17" i="1"/>
  <c r="E18" i="1"/>
  <c r="E17" i="1"/>
  <c r="E16" i="1"/>
  <c r="E15" i="1"/>
  <c r="E14" i="1"/>
  <c r="E13" i="1"/>
  <c r="G12" i="1"/>
  <c r="G11" i="1"/>
  <c r="F11" i="1"/>
  <c r="F10" i="1"/>
  <c r="E10" i="1"/>
  <c r="K9" i="1"/>
  <c r="G9" i="1"/>
  <c r="E9" i="1"/>
  <c r="D9" i="1"/>
  <c r="I24" i="1" l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24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5" i="1" s="1"/>
  <c r="N19" i="1"/>
  <c r="N25" i="1" s="1"/>
  <c r="O19" i="1"/>
  <c r="O25" i="1" s="1"/>
  <c r="J19" i="1"/>
  <c r="L23" i="1"/>
  <c r="K25" i="1"/>
  <c r="J23" i="1"/>
  <c r="D19" i="1"/>
  <c r="E19" i="1"/>
  <c r="F19" i="1"/>
  <c r="G19" i="1"/>
  <c r="G25" i="1" s="1"/>
  <c r="H19" i="1"/>
  <c r="H25" i="1" s="1"/>
  <c r="C19" i="1"/>
  <c r="B21" i="1"/>
  <c r="F23" i="1"/>
  <c r="L25" i="1" l="1"/>
  <c r="F25" i="1"/>
  <c r="C23" i="1"/>
  <c r="B22" i="1"/>
  <c r="B19" i="1"/>
  <c r="E23" i="1"/>
  <c r="E25" i="1" s="1"/>
  <c r="B20" i="1"/>
  <c r="D23" i="1"/>
  <c r="D25" i="1" s="1"/>
  <c r="I19" i="1"/>
  <c r="J25" i="1"/>
  <c r="I22" i="1"/>
  <c r="I23" i="1"/>
  <c r="I25" i="1" l="1"/>
  <c r="C25" i="1"/>
  <c r="B23" i="1"/>
  <c r="B25" i="1" s="1"/>
</calcChain>
</file>

<file path=xl/sharedStrings.xml><?xml version="1.0" encoding="utf-8"?>
<sst xmlns="http://schemas.openxmlformats.org/spreadsheetml/2006/main" count="37" uniqueCount="31">
  <si>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</si>
  <si>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</si>
  <si>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</si>
  <si>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</si>
  <si>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</si>
  <si>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</si>
  <si>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</si>
  <si>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</si>
  <si>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</si>
  <si>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</si>
  <si>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</si>
  <si>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</si>
  <si>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</si>
  <si>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</si>
  <si>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</si>
  <si>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</si>
  <si>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</si>
  <si>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</si>
  <si>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</si>
  <si>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</si>
  <si>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</si>
  <si>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</si>
  <si>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</si>
  <si>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</si>
  <si>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</si>
  <si>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</si>
  <si>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</si>
  <si>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</si>
  <si>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</si>
  <si>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апрель  2015г</t>
  </si>
  <si>
    <t>ОАО "МРСК Юга"- "Волгоградэнерго"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</si>
</sst>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/>
      <sheetData sheetId="1"/>
      <sheetData sheetId="2"/>
      <sheetData sheetId="3">
        <row r="71">
          <cell r="E71">
            <v>383.03</v>
          </cell>
          <cell r="H71">
            <v>361.553</v>
          </cell>
        </row>
        <row r="72">
          <cell r="H72">
            <v>7070.152</v>
          </cell>
        </row>
        <row r="73">
          <cell r="H73">
            <v>71.709000000000003</v>
          </cell>
        </row>
        <row r="77">
          <cell r="H77">
            <v>12.257</v>
          </cell>
        </row>
        <row r="96">
          <cell r="H96">
            <v>20851.413</v>
          </cell>
        </row>
        <row r="98">
          <cell r="H98">
            <v>1166.866</v>
          </cell>
        </row>
        <row r="99">
          <cell r="H99">
            <v>132.75200000000001</v>
          </cell>
        </row>
      </sheetData>
      <sheetData sheetId="4">
        <row r="69">
          <cell r="E69">
            <v>669.13599999999997</v>
          </cell>
          <cell r="H69">
            <v>429.625</v>
          </cell>
        </row>
        <row r="70">
          <cell r="H70">
            <v>371.24799999999999</v>
          </cell>
        </row>
      </sheetData>
      <sheetData sheetId="5">
        <row r="63">
          <cell r="E63">
            <v>27991.579000000002</v>
          </cell>
          <cell r="H63">
            <v>25496.235000000001</v>
          </cell>
        </row>
        <row r="64">
          <cell r="H64">
            <v>21812.595000000001</v>
          </cell>
        </row>
        <row r="65">
          <cell r="H65">
            <v>6431.3779999999997</v>
          </cell>
        </row>
        <row r="98">
          <cell r="H98">
            <v>0</v>
          </cell>
        </row>
        <row r="99">
          <cell r="H99">
            <v>51.773000000000003</v>
          </cell>
        </row>
        <row r="111">
          <cell r="H111">
            <v>4.0129999999999999</v>
          </cell>
        </row>
        <row r="121">
          <cell r="H121">
            <v>3819.1619999999998</v>
          </cell>
        </row>
      </sheetData>
      <sheetData sheetId="6"/>
      <sheetData sheetId="7">
        <row r="68">
          <cell r="E68">
            <v>73300.544999999998</v>
          </cell>
          <cell r="H68">
            <v>67444.020999999993</v>
          </cell>
        </row>
        <row r="73">
          <cell r="H73">
            <v>95.784000000000006</v>
          </cell>
        </row>
      </sheetData>
      <sheetData sheetId="8">
        <row r="70">
          <cell r="E70">
            <v>27652.276999999998</v>
          </cell>
          <cell r="H70">
            <v>24093.269</v>
          </cell>
        </row>
        <row r="75">
          <cell r="H75">
            <v>36.615000000000002</v>
          </cell>
        </row>
      </sheetData>
      <sheetData sheetId="9"/>
      <sheetData sheetId="10">
        <row r="68">
          <cell r="E68">
            <v>24787.421999999999</v>
          </cell>
          <cell r="H68">
            <v>23057.54</v>
          </cell>
        </row>
        <row r="73">
          <cell r="H73">
            <v>34.276000000000003</v>
          </cell>
        </row>
      </sheetData>
      <sheetData sheetId="11"/>
      <sheetData sheetId="12">
        <row r="69">
          <cell r="E69">
            <v>239.79300000000001</v>
          </cell>
        </row>
        <row r="70">
          <cell r="H70">
            <v>50</v>
          </cell>
        </row>
      </sheetData>
      <sheetData sheetId="13">
        <row r="69">
          <cell r="E69">
            <v>3838.4960000000001</v>
          </cell>
          <cell r="H69">
            <v>3792.2620000000002</v>
          </cell>
        </row>
      </sheetData>
      <sheetData sheetId="14">
        <row r="69">
          <cell r="E69">
            <v>1789.8520000000001</v>
          </cell>
          <cell r="H69">
            <v>383.78899999999999</v>
          </cell>
        </row>
      </sheetData>
      <sheetData sheetId="15">
        <row r="69">
          <cell r="E69">
            <v>36749.544000000002</v>
          </cell>
          <cell r="H69">
            <v>37003.084000000003</v>
          </cell>
        </row>
        <row r="70">
          <cell r="H70">
            <v>22781.64</v>
          </cell>
        </row>
        <row r="71">
          <cell r="H71">
            <v>2013.12</v>
          </cell>
        </row>
        <row r="76">
          <cell r="H76">
            <v>59.201999999999998</v>
          </cell>
        </row>
        <row r="77">
          <cell r="H77">
            <v>51.442</v>
          </cell>
        </row>
        <row r="78">
          <cell r="H78">
            <v>3.0550000000000002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A4" zoomScale="80" zoomScaleNormal="80" workbookViewId="0">
      <selection activeCell="A25" sqref="A25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7503.4139999999998</v>
      </c>
      <c r="C9" s="11"/>
      <c r="D9" s="11">
        <f>[1]Ижсталь!$H$72</f>
        <v>7070.152</v>
      </c>
      <c r="E9" s="11">
        <f>[1]Ижсталь!$H$71</f>
        <v>361.553</v>
      </c>
      <c r="F9" s="11"/>
      <c r="G9" s="11">
        <f>[1]Ижсталь!$H$73</f>
        <v>71.709000000000003</v>
      </c>
      <c r="H9" s="11"/>
      <c r="I9" s="11">
        <f>SUM(J9:O9)</f>
        <v>12.257</v>
      </c>
      <c r="J9" s="11"/>
      <c r="K9" s="11">
        <f>[1]Ижсталь!$H$77</f>
        <v>12.257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4" si="0">SUM(C10:H10)</f>
        <v>800.87300000000005</v>
      </c>
      <c r="C10" s="11"/>
      <c r="D10" s="11"/>
      <c r="E10" s="12">
        <f>[1]ЮУНК!$H$69</f>
        <v>429.625</v>
      </c>
      <c r="F10" s="11">
        <f>[1]ЮУНК!$H$70</f>
        <v>371.24799999999999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51.773000000000003</v>
      </c>
      <c r="C11" s="11"/>
      <c r="D11" s="11"/>
      <c r="E11" s="11"/>
      <c r="F11" s="11">
        <f>'[1]Междуреч (2)'!$H$98</f>
        <v>0</v>
      </c>
      <c r="G11" s="11">
        <f>'[1]Междуреч (2)'!$H$99</f>
        <v>51.773000000000003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4.0129999999999999</v>
      </c>
      <c r="C12" s="11"/>
      <c r="D12" s="11"/>
      <c r="E12" s="11"/>
      <c r="F12" s="11"/>
      <c r="G12" s="11">
        <f>'[1]Междуреч (2)'!$H$111</f>
        <v>4.0129999999999999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3819.1619999999998</v>
      </c>
      <c r="C13" s="11"/>
      <c r="D13" s="11"/>
      <c r="E13" s="11">
        <f>'[1]Междуреч (2)'!$H$121</f>
        <v>3819.1619999999998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67444.020999999993</v>
      </c>
      <c r="C14" s="11"/>
      <c r="D14" s="11"/>
      <c r="E14" s="11">
        <f>[1]БЗФ!$H$68</f>
        <v>67444.020999999993</v>
      </c>
      <c r="F14" s="11"/>
      <c r="G14" s="11"/>
      <c r="H14" s="11"/>
      <c r="I14" s="11">
        <f t="shared" si="1"/>
        <v>95.784000000000006</v>
      </c>
      <c r="J14" s="11"/>
      <c r="K14" s="11"/>
      <c r="L14" s="11">
        <f>[1]БЗФ!$H$73</f>
        <v>95.784000000000006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24093.269</v>
      </c>
      <c r="C15" s="11"/>
      <c r="D15" s="11"/>
      <c r="E15" s="11">
        <f>[1]БМК!$H$70</f>
        <v>24093.269</v>
      </c>
      <c r="F15" s="11"/>
      <c r="G15" s="11"/>
      <c r="H15" s="11"/>
      <c r="I15" s="11">
        <f t="shared" si="1"/>
        <v>36.615000000000002</v>
      </c>
      <c r="J15" s="11"/>
      <c r="K15" s="11"/>
      <c r="L15" s="11">
        <f>[1]БМК!$H$75</f>
        <v>36.615000000000002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23057.54</v>
      </c>
      <c r="C16" s="11"/>
      <c r="D16" s="11"/>
      <c r="E16" s="11">
        <f>[1]Якутуголь!$H$68</f>
        <v>23057.54</v>
      </c>
      <c r="F16" s="11"/>
      <c r="G16" s="11"/>
      <c r="H16" s="11"/>
      <c r="I16" s="11">
        <f t="shared" si="1"/>
        <v>34.276000000000003</v>
      </c>
      <c r="J16" s="11"/>
      <c r="K16" s="11"/>
      <c r="L16" s="11">
        <f>[1]Якутуголь!$H$73</f>
        <v>34.276000000000003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53740.207999999999</v>
      </c>
      <c r="C17" s="11"/>
      <c r="D17" s="11"/>
      <c r="E17" s="11">
        <f>'[1]Междуреч (2)'!$H$63</f>
        <v>25496.235000000001</v>
      </c>
      <c r="F17" s="11">
        <f>'[1]Междуреч (2)'!$H$64</f>
        <v>21812.595000000001</v>
      </c>
      <c r="G17" s="11">
        <f>'[1]Междуреч (2)'!$H$65</f>
        <v>6431.3779999999997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22151.031000000003</v>
      </c>
      <c r="C18" s="11"/>
      <c r="D18" s="11"/>
      <c r="E18" s="11">
        <f>[1]Ижсталь!$H$96</f>
        <v>20851.413</v>
      </c>
      <c r="F18" s="11"/>
      <c r="G18" s="11">
        <f>[1]Ижсталь!$H$98</f>
        <v>1166.866</v>
      </c>
      <c r="H18" s="11">
        <f>[1]Ижсталь!$H$99</f>
        <v>132.75200000000001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75891.239000000001</v>
      </c>
      <c r="C19" s="11">
        <f>SUM(C17:C18)</f>
        <v>0</v>
      </c>
      <c r="D19" s="11">
        <f>SUM(D17:D18)</f>
        <v>0</v>
      </c>
      <c r="E19" s="11">
        <f t="shared" ref="E19:J19" si="2">SUM(E17:E18)</f>
        <v>46347.648000000001</v>
      </c>
      <c r="F19" s="11">
        <f t="shared" si="2"/>
        <v>21812.595000000001</v>
      </c>
      <c r="G19" s="11">
        <f t="shared" si="2"/>
        <v>7598.2439999999997</v>
      </c>
      <c r="H19" s="11">
        <f t="shared" si="2"/>
        <v>132.75200000000001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50</v>
      </c>
      <c r="C20" s="11"/>
      <c r="D20" s="11"/>
      <c r="E20" s="11">
        <f>[1]Балтика!$Y$69</f>
        <v>0</v>
      </c>
      <c r="F20" s="11">
        <f>[1]Балтика!$H$70</f>
        <v>50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3792.2620000000002</v>
      </c>
      <c r="C21" s="11"/>
      <c r="D21" s="11"/>
      <c r="E21" s="11">
        <f>[1]УралКУЗ!$H$69</f>
        <v>3792.2620000000002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61797.843999999997</v>
      </c>
      <c r="C22" s="11">
        <f>[1]ЧМК!$H$70</f>
        <v>22781.64</v>
      </c>
      <c r="D22" s="11">
        <f>[1]ЧМК!$H$71</f>
        <v>2013.12</v>
      </c>
      <c r="E22" s="11">
        <f>[1]ЧМК!$H$69</f>
        <v>37003.084000000003</v>
      </c>
      <c r="F22" s="11"/>
      <c r="G22" s="11"/>
      <c r="H22" s="11"/>
      <c r="I22" s="11">
        <f t="shared" si="1"/>
        <v>113.699</v>
      </c>
      <c r="J22" s="11">
        <f>[1]ЧМК!$H$77</f>
        <v>51.442</v>
      </c>
      <c r="K22" s="11">
        <f>[1]ЧМК!$H$78</f>
        <v>3.0550000000000002</v>
      </c>
      <c r="L22" s="11">
        <f>[1]ЧМК!$H$76</f>
        <v>59.201999999999998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65640.106</v>
      </c>
      <c r="C23" s="11">
        <f t="shared" ref="C23:H23" si="8">SUM(C20:C22)</f>
        <v>22781.64</v>
      </c>
      <c r="D23" s="11">
        <f t="shared" si="8"/>
        <v>2013.12</v>
      </c>
      <c r="E23" s="11">
        <f t="shared" si="8"/>
        <v>40795.346000000005</v>
      </c>
      <c r="F23" s="11">
        <f t="shared" si="8"/>
        <v>50</v>
      </c>
      <c r="G23" s="11">
        <f t="shared" si="8"/>
        <v>0</v>
      </c>
      <c r="H23" s="11">
        <f t="shared" si="8"/>
        <v>0</v>
      </c>
      <c r="I23" s="11">
        <f>SUM(J23:O23)</f>
        <v>113.699</v>
      </c>
      <c r="J23" s="11">
        <f>SUM(J20:J22)</f>
        <v>51.442</v>
      </c>
      <c r="K23" s="11">
        <f t="shared" ref="K23:O23" si="9">SUM(K20:K22)</f>
        <v>3.0550000000000002</v>
      </c>
      <c r="L23" s="11">
        <f t="shared" si="9"/>
        <v>59.201999999999998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6" t="s">
        <v>30</v>
      </c>
      <c r="B24" s="11">
        <f t="shared" si="0"/>
        <v>383.78899999999999</v>
      </c>
      <c r="C24" s="11"/>
      <c r="D24" s="11"/>
      <c r="E24" s="11">
        <f>'[1]Волга-ФЭСТ'!$H$69</f>
        <v>383.78899999999999</v>
      </c>
      <c r="F24" s="11"/>
      <c r="G24" s="11"/>
      <c r="H24" s="11"/>
      <c r="I24" s="11">
        <f>SUM(J24:O24)</f>
        <v>0</v>
      </c>
      <c r="J24" s="11"/>
      <c r="K24" s="11"/>
      <c r="L24" s="11"/>
      <c r="M24" s="1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8" customHeight="1" x14ac:dyDescent="0.3">
      <c r="A25" s="1" t="s">
        <v>5</v>
      </c>
      <c r="B25" s="11">
        <f t="shared" ref="B25:J25" si="10">SUM(B9:B24)</f>
        <v>410220.54399999999</v>
      </c>
      <c r="C25" s="11">
        <f t="shared" si="10"/>
        <v>45563.28</v>
      </c>
      <c r="D25" s="11">
        <f t="shared" si="10"/>
        <v>11096.392</v>
      </c>
      <c r="E25" s="11">
        <f t="shared" si="10"/>
        <v>293874.94699999993</v>
      </c>
      <c r="F25" s="11">
        <f t="shared" si="10"/>
        <v>44096.438000000002</v>
      </c>
      <c r="G25" s="11">
        <f t="shared" si="10"/>
        <v>15323.983</v>
      </c>
      <c r="H25" s="11">
        <f t="shared" si="10"/>
        <v>265.50400000000002</v>
      </c>
      <c r="I25" s="11">
        <f t="shared" si="10"/>
        <v>406.33000000000004</v>
      </c>
      <c r="J25" s="11">
        <f t="shared" si="10"/>
        <v>102.884</v>
      </c>
      <c r="K25" s="11">
        <f t="shared" ref="K25:O25" si="11">SUM(K9:K24)</f>
        <v>18.367000000000001</v>
      </c>
      <c r="L25" s="11">
        <f>SUM(L9:L24)</f>
        <v>285.07900000000001</v>
      </c>
      <c r="M25" s="11">
        <f>SUM(M9:M24)</f>
        <v>0</v>
      </c>
      <c r="N25" s="11">
        <f t="shared" si="11"/>
        <v>0</v>
      </c>
      <c r="O25" s="11">
        <f t="shared" si="1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2016-07-25T12:14:06Z</dcterms:modified>
</cp:coreProperties>
</file>